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716" activeTab="0"/>
  </bookViews>
  <sheets>
    <sheet name="BULLETIN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<sst xmlns="http://schemas.openxmlformats.org/spreadsheetml/2006/main" count="88" uniqueCount="78">
  <si>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TOEGELATEN FONDSEN</t>
  </si>
  <si>
    <t>(per aandeel)</t>
  </si>
  <si>
    <t>aandeel</t>
  </si>
  <si>
    <t>01. ASSURIA</t>
  </si>
  <si>
    <t>02. C.I.C</t>
  </si>
  <si>
    <t xml:space="preserve">03. DSB BANK </t>
  </si>
  <si>
    <t>04. ELGAWA</t>
  </si>
  <si>
    <t>05. HAKRINBANK</t>
  </si>
  <si>
    <t>06. SELF RELIANCE</t>
  </si>
  <si>
    <t>07. SURINAAMSE BROUWERIJ</t>
  </si>
  <si>
    <t>08. TORARICA</t>
  </si>
  <si>
    <t>09. VAROSSIEAU</t>
  </si>
  <si>
    <t>10. VSH FOODS</t>
  </si>
  <si>
    <t>11. VSH UNITED</t>
  </si>
  <si>
    <t>US$ 100</t>
  </si>
  <si>
    <t>Nom.</t>
  </si>
  <si>
    <t>Vorige</t>
  </si>
  <si>
    <t>Officiele</t>
  </si>
  <si>
    <t>Verschil</t>
  </si>
  <si>
    <t>Gegevens over  dividenduitkering</t>
  </si>
  <si>
    <t>waarde</t>
  </si>
  <si>
    <t>slotkoers</t>
  </si>
  <si>
    <t>t.o.v.</t>
  </si>
  <si>
    <t>v/e</t>
  </si>
  <si>
    <t>in SRD</t>
  </si>
  <si>
    <t>vorige</t>
  </si>
  <si>
    <t>Koers/</t>
  </si>
  <si>
    <t>over 2016</t>
  </si>
  <si>
    <t xml:space="preserve">winst </t>
  </si>
  <si>
    <t>over 2017</t>
  </si>
  <si>
    <t xml:space="preserve">   </t>
  </si>
  <si>
    <t>OVERZICHT EFFECTEN-TRANSAKTIES MET SLOTNOTERING</t>
  </si>
  <si>
    <t>EFFECTEN-MUTATIES</t>
  </si>
  <si>
    <t>BIED &amp; LAAT-SLOTNOTERINGEN</t>
  </si>
  <si>
    <t>Omzet</t>
  </si>
  <si>
    <t>Laagste</t>
  </si>
  <si>
    <t>Hoogste</t>
  </si>
  <si>
    <t>Hoogste Biedkoers</t>
  </si>
  <si>
    <t>Laagste Laatkoers(vk)</t>
  </si>
  <si>
    <t>Kontant</t>
  </si>
  <si>
    <t>aantal</t>
  </si>
  <si>
    <t>koers</t>
  </si>
  <si>
    <t>* interimdividend</t>
  </si>
  <si>
    <r>
      <rPr>
        <b/>
        <sz val="10"/>
        <color indexed="10"/>
        <rFont val="Arial"/>
        <family val="2"/>
      </rPr>
      <t xml:space="preserve"> in de </t>
    </r>
    <r>
      <rPr>
        <b/>
        <sz val="10"/>
        <color indexed="10"/>
        <rFont val="Arial"/>
        <family val="2"/>
      </rPr>
      <t>Trainingszaal van Assuria N.V. aan de Grote Combeweg no. 43.</t>
    </r>
  </si>
  <si>
    <t>Sekretariaat: p/a Assuria N.V., Grote Combeweg 37, Paramaribo, telefoon 477955</t>
  </si>
  <si>
    <t>over 2018</t>
  </si>
  <si>
    <t>**stockdividend SRD 0,06522</t>
  </si>
  <si>
    <t>3,6**</t>
  </si>
  <si>
    <t>1,31***</t>
  </si>
  <si>
    <t>***stockdividend SRD 0,0005</t>
  </si>
  <si>
    <t>1,20*</t>
  </si>
  <si>
    <t>0,06*</t>
  </si>
  <si>
    <t>0,20*</t>
  </si>
  <si>
    <t>0,30*</t>
  </si>
  <si>
    <t xml:space="preserve"> 0,36* </t>
  </si>
  <si>
    <t>AANTAL</t>
  </si>
  <si>
    <t>KOERS</t>
  </si>
  <si>
    <t>WAARDE</t>
  </si>
  <si>
    <t>ASS</t>
  </si>
  <si>
    <t>CIC</t>
  </si>
  <si>
    <t>DSB</t>
  </si>
  <si>
    <t>ELG</t>
  </si>
  <si>
    <t>HKB</t>
  </si>
  <si>
    <t>MARG</t>
  </si>
  <si>
    <t>BROUW</t>
  </si>
  <si>
    <t>TOR</t>
  </si>
  <si>
    <t>VAR</t>
  </si>
  <si>
    <t>SELFREL</t>
  </si>
  <si>
    <t>VSH</t>
  </si>
  <si>
    <t>TOTAAL</t>
  </si>
  <si>
    <t>INDEX</t>
  </si>
  <si>
    <r>
      <t xml:space="preserve">12. </t>
    </r>
    <r>
      <rPr>
        <sz val="9"/>
        <rFont val="Arial"/>
        <family val="2"/>
      </rPr>
      <t>7,75% SOM OBLIG.(2015-2020)</t>
    </r>
  </si>
  <si>
    <t>Beursdatum: 7-2-2019 (# 599)</t>
  </si>
  <si>
    <t>De volgende beurszitting is op donderdag 21 februari 2019</t>
  </si>
  <si>
    <t>Totale omzet aandelen in aantallen: 388</t>
  </si>
  <si>
    <t>Totale omzet obligaties in aantallen: 33</t>
  </si>
  <si>
    <t>Totale effectieve omzet aandelen: 4.556,-</t>
  </si>
  <si>
    <t>Totale effectieve omzet obligaties: 3.349.50,-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</si>
</sst>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0.0000"/>
    <numFmt numFmtId="179" formatCode="_-* #,##0_-;_-* #,##0\-;_-* &quot;-&quot;??_-;_-@_-"/>
    <numFmt numFmtId="180" formatCode="#,##0.00;[Red]#,##0.00"/>
    <numFmt numFmtId="181" formatCode="_ * #,##0_ ;_ * \-#,##0_ ;_ * &quot;-&quot;??_ ;_ @_ "/>
    <numFmt numFmtId="182" formatCode="0.0"/>
    <numFmt numFmtId="183" formatCode="_ * #,##0.0_ ;_ * \-#,##0.0_ ;_ * &quot;-&quot;??_ ;_ @_ "/>
    <numFmt numFmtId="184" formatCode="_ * #,##0.000_ ;_ * \-#,##0.000_ ;_ * &quot;-&quot;??_ ;_ @_ "/>
    <numFmt numFmtId="185" formatCode="_ * #,##0.0000_ ;_ * \-#,##0.0000_ ;_ * &quot;-&quot;??_ ;_ @_ "/>
    <numFmt numFmtId="186" formatCode="_ * #,##0.00000_ ;_ * \-#,##0.00000_ ;_ * &quot;-&quot;??_ ;_ @_ "/>
    <numFmt numFmtId="187" formatCode="_ * #,##0.000000_ ;_ * \-#,##0.0000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2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4999699890613556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43" fontId="4" fillId="0" borderId="17" xfId="42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6" fillId="0" borderId="17" xfId="0" applyFont="1" applyFill="1" applyBorder="1" applyAlignment="1">
      <alignment horizontal="center"/>
    </xf>
    <xf numFmtId="43" fontId="4" fillId="0" borderId="0" xfId="42" applyFont="1" applyFill="1" applyAlignment="1">
      <alignment/>
    </xf>
    <xf numFmtId="43" fontId="4" fillId="0" borderId="17" xfId="42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6" fillId="0" borderId="17" xfId="0" applyFont="1" applyFill="1" applyBorder="1" applyAlignment="1">
      <alignment/>
    </xf>
    <xf numFmtId="43" fontId="46" fillId="0" borderId="17" xfId="42" applyFont="1" applyFill="1" applyBorder="1" applyAlignment="1">
      <alignment/>
    </xf>
    <xf numFmtId="43" fontId="4" fillId="0" borderId="17" xfId="42" applyFont="1" applyFill="1" applyBorder="1" applyAlignment="1">
      <alignment/>
    </xf>
    <xf numFmtId="43" fontId="46" fillId="0" borderId="17" xfId="42" applyFont="1" applyFill="1" applyBorder="1" applyAlignment="1">
      <alignment horizontal="center"/>
    </xf>
    <xf numFmtId="43" fontId="46" fillId="0" borderId="17" xfId="42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/>
    </xf>
    <xf numFmtId="43" fontId="4" fillId="0" borderId="17" xfId="42" applyFont="1" applyFill="1" applyBorder="1" applyAlignment="1" quotePrefix="1">
      <alignment horizontal="right"/>
    </xf>
    <xf numFmtId="43" fontId="4" fillId="0" borderId="17" xfId="42" applyFont="1" applyFill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/>
    </xf>
    <xf numFmtId="4" fontId="47" fillId="0" borderId="0" xfId="0" applyNumberFormat="1" applyFont="1" applyFill="1" applyBorder="1" applyAlignment="1">
      <alignment/>
    </xf>
    <xf numFmtId="43" fontId="47" fillId="0" borderId="0" xfId="42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22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9" fillId="0" borderId="22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167" fontId="46" fillId="0" borderId="25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2" fontId="46" fillId="0" borderId="21" xfId="0" applyNumberFormat="1" applyFont="1" applyFill="1" applyBorder="1" applyAlignment="1">
      <alignment/>
    </xf>
    <xf numFmtId="180" fontId="46" fillId="0" borderId="26" xfId="0" applyNumberFormat="1" applyFont="1" applyFill="1" applyBorder="1" applyAlignment="1">
      <alignment/>
    </xf>
    <xf numFmtId="1" fontId="46" fillId="0" borderId="27" xfId="0" applyNumberFormat="1" applyFont="1" applyFill="1" applyBorder="1" applyAlignment="1">
      <alignment/>
    </xf>
    <xf numFmtId="180" fontId="46" fillId="0" borderId="21" xfId="0" applyNumberFormat="1" applyFont="1" applyFill="1" applyBorder="1" applyAlignment="1">
      <alignment horizontal="right"/>
    </xf>
    <xf numFmtId="3" fontId="46" fillId="0" borderId="21" xfId="0" applyNumberFormat="1" applyFont="1" applyFill="1" applyBorder="1" applyAlignment="1">
      <alignment horizontal="right"/>
    </xf>
    <xf numFmtId="2" fontId="46" fillId="0" borderId="25" xfId="0" applyNumberFormat="1" applyFont="1" applyFill="1" applyBorder="1" applyAlignment="1">
      <alignment/>
    </xf>
    <xf numFmtId="167" fontId="46" fillId="0" borderId="28" xfId="0" applyNumberFormat="1" applyFont="1" applyFill="1" applyBorder="1" applyAlignment="1">
      <alignment/>
    </xf>
    <xf numFmtId="167" fontId="46" fillId="0" borderId="29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179" fontId="4" fillId="0" borderId="16" xfId="42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181" fontId="4" fillId="0" borderId="24" xfId="42" applyNumberFormat="1" applyFont="1" applyFill="1" applyBorder="1" applyAlignment="1">
      <alignment/>
    </xf>
    <xf numFmtId="181" fontId="4" fillId="0" borderId="17" xfId="42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3" fontId="4" fillId="0" borderId="22" xfId="42" applyFont="1" applyFill="1" applyBorder="1" applyAlignment="1">
      <alignment horizontal="right"/>
    </xf>
    <xf numFmtId="179" fontId="4" fillId="0" borderId="30" xfId="42" applyNumberFormat="1" applyFont="1" applyFill="1" applyBorder="1" applyAlignment="1">
      <alignment/>
    </xf>
    <xf numFmtId="179" fontId="4" fillId="0" borderId="17" xfId="42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3" fontId="4" fillId="0" borderId="22" xfId="42" applyFont="1" applyFill="1" applyBorder="1" applyAlignment="1">
      <alignment/>
    </xf>
    <xf numFmtId="0" fontId="4" fillId="0" borderId="17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43" fontId="4" fillId="0" borderId="20" xfId="42" applyFont="1" applyFill="1" applyBorder="1" applyAlignment="1">
      <alignment/>
    </xf>
    <xf numFmtId="43" fontId="4" fillId="0" borderId="17" xfId="42" applyFont="1" applyFill="1" applyBorder="1" applyAlignment="1">
      <alignment horizontal="right"/>
    </xf>
    <xf numFmtId="181" fontId="4" fillId="0" borderId="17" xfId="42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167" fontId="2" fillId="0" borderId="33" xfId="0" applyNumberFormat="1" applyFont="1" applyFill="1" applyBorder="1" applyAlignment="1">
      <alignment/>
    </xf>
    <xf numFmtId="179" fontId="4" fillId="0" borderId="31" xfId="42" applyNumberFormat="1" applyFont="1" applyFill="1" applyBorder="1" applyAlignment="1">
      <alignment/>
    </xf>
    <xf numFmtId="43" fontId="4" fillId="0" borderId="32" xfId="42" applyFont="1" applyFill="1" applyBorder="1" applyAlignment="1">
      <alignment/>
    </xf>
    <xf numFmtId="43" fontId="4" fillId="0" borderId="34" xfId="42" applyFont="1" applyFill="1" applyBorder="1" applyAlignment="1">
      <alignment/>
    </xf>
    <xf numFmtId="181" fontId="4" fillId="0" borderId="35" xfId="42" applyNumberFormat="1" applyFont="1" applyFill="1" applyBorder="1" applyAlignment="1">
      <alignment/>
    </xf>
    <xf numFmtId="43" fontId="4" fillId="0" borderId="32" xfId="42" applyFont="1" applyFill="1" applyBorder="1" applyAlignment="1">
      <alignment horizontal="right"/>
    </xf>
    <xf numFmtId="181" fontId="4" fillId="0" borderId="32" xfId="42" applyNumberFormat="1" applyFont="1" applyFill="1" applyBorder="1" applyAlignment="1">
      <alignment/>
    </xf>
    <xf numFmtId="43" fontId="4" fillId="0" borderId="36" xfId="42" applyFont="1" applyFill="1" applyBorder="1" applyAlignment="1">
      <alignment/>
    </xf>
    <xf numFmtId="2" fontId="4" fillId="0" borderId="37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43" fontId="2" fillId="0" borderId="44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L33" sqref="L33"/>
    </sheetView>
  </sheetViews>
  <sheetFormatPr defaultColWidth="8.7109375" defaultRowHeight="15"/>
  <cols>
    <col min="1" max="1" width="28.7109375" style="4" customWidth="1"/>
    <col min="2" max="2" width="9.7109375" style="4" customWidth="1"/>
    <col min="3" max="3" width="9.28125" style="4" customWidth="1"/>
    <col min="4" max="4" width="8.140625" style="4" customWidth="1"/>
    <col min="5" max="5" width="11.421875" style="4" customWidth="1"/>
    <col min="6" max="7" width="7.8515625" style="4" customWidth="1"/>
    <col min="8" max="8" width="9.00390625" style="4" customWidth="1"/>
    <col min="9" max="9" width="7.8515625" style="4" customWidth="1"/>
    <col min="10" max="10" width="9.28125" style="4" customWidth="1"/>
    <col min="11" max="11" width="8.7109375" style="4" customWidth="1"/>
    <col min="12" max="12" width="8.28125" style="4" customWidth="1"/>
    <col min="13" max="13" width="2.140625" style="4" customWidth="1"/>
    <col min="14" max="14" width="9.7109375" style="4" customWidth="1"/>
    <col min="15" max="15" width="9.140625" style="4" customWidth="1"/>
    <col min="16" max="16" width="8.7109375" style="4" customWidth="1"/>
    <col min="17" max="17" width="10.8515625" style="4" customWidth="1"/>
    <col min="18" max="18" width="8.7109375" style="4" customWidth="1"/>
    <col min="19" max="19" width="10.140625" style="4" bestFit="1" customWidth="1"/>
    <col min="20" max="16384" width="8.7109375" style="4" customWidth="1"/>
  </cols>
  <sheetData>
    <row r="1" ht="20.25">
      <c r="A1" s="3" t="s">
        <v>30</v>
      </c>
    </row>
    <row r="2" spans="1:17" ht="26.25" customHeight="1">
      <c r="A2" s="5" t="s">
        <v>31</v>
      </c>
      <c r="B2" s="5"/>
      <c r="C2" s="5"/>
      <c r="D2" s="5"/>
      <c r="E2" s="5"/>
      <c r="F2" s="5"/>
      <c r="G2" s="5"/>
      <c r="H2" s="6"/>
      <c r="I2" s="7" t="s">
        <v>72</v>
      </c>
      <c r="J2" s="7"/>
      <c r="K2" s="7"/>
      <c r="L2" s="7"/>
      <c r="Q2" s="7"/>
    </row>
    <row r="3" ht="13.5" thickBot="1">
      <c r="P3" s="6"/>
    </row>
    <row r="4" spans="1:17" ht="13.5" thickBot="1">
      <c r="A4" s="8"/>
      <c r="B4" s="9" t="s">
        <v>15</v>
      </c>
      <c r="C4" s="10" t="s">
        <v>16</v>
      </c>
      <c r="D4" s="43"/>
      <c r="E4" s="43"/>
      <c r="F4" s="43"/>
      <c r="G4" s="11"/>
      <c r="H4" s="11"/>
      <c r="I4" s="11"/>
      <c r="J4" s="12"/>
      <c r="K4" s="13" t="s">
        <v>17</v>
      </c>
      <c r="L4" s="14" t="s">
        <v>18</v>
      </c>
      <c r="M4" s="15"/>
      <c r="N4" s="140" t="s">
        <v>19</v>
      </c>
      <c r="O4" s="141"/>
      <c r="P4" s="141"/>
      <c r="Q4" s="142"/>
    </row>
    <row r="5" spans="1:17" ht="12.75">
      <c r="A5" s="16" t="s">
        <v>0</v>
      </c>
      <c r="B5" s="17" t="s">
        <v>20</v>
      </c>
      <c r="C5" s="42" t="s">
        <v>21</v>
      </c>
      <c r="D5" s="143" t="s">
        <v>32</v>
      </c>
      <c r="E5" s="144"/>
      <c r="F5" s="145"/>
      <c r="G5" s="146" t="s">
        <v>33</v>
      </c>
      <c r="H5" s="147"/>
      <c r="I5" s="147"/>
      <c r="J5" s="148"/>
      <c r="K5" s="18" t="s">
        <v>21</v>
      </c>
      <c r="L5" s="19" t="s">
        <v>22</v>
      </c>
      <c r="M5" s="15"/>
      <c r="N5" s="124" t="s">
        <v>1</v>
      </c>
      <c r="O5" s="125"/>
      <c r="P5" s="125"/>
      <c r="Q5" s="51">
        <v>43503</v>
      </c>
    </row>
    <row r="6" spans="1:17" ht="12.75">
      <c r="A6" s="20"/>
      <c r="B6" s="17" t="s">
        <v>23</v>
      </c>
      <c r="C6" s="42" t="s">
        <v>24</v>
      </c>
      <c r="D6" s="44" t="s">
        <v>34</v>
      </c>
      <c r="E6" s="21" t="s">
        <v>35</v>
      </c>
      <c r="F6" s="45" t="s">
        <v>36</v>
      </c>
      <c r="G6" s="149" t="s">
        <v>37</v>
      </c>
      <c r="H6" s="150"/>
      <c r="I6" s="151" t="s">
        <v>38</v>
      </c>
      <c r="J6" s="149"/>
      <c r="K6" s="22"/>
      <c r="L6" s="19" t="s">
        <v>25</v>
      </c>
      <c r="M6" s="15"/>
      <c r="N6" s="17" t="s">
        <v>39</v>
      </c>
      <c r="O6" s="17" t="s">
        <v>39</v>
      </c>
      <c r="P6" s="17" t="s">
        <v>39</v>
      </c>
      <c r="Q6" s="23" t="s">
        <v>26</v>
      </c>
    </row>
    <row r="7" spans="1:17" ht="12.75">
      <c r="A7" s="20"/>
      <c r="B7" s="17" t="s">
        <v>2</v>
      </c>
      <c r="C7" s="59"/>
      <c r="D7" s="60" t="s">
        <v>40</v>
      </c>
      <c r="E7" s="27" t="s">
        <v>41</v>
      </c>
      <c r="F7" s="61" t="s">
        <v>41</v>
      </c>
      <c r="G7" s="62" t="s">
        <v>40</v>
      </c>
      <c r="H7" s="46" t="s">
        <v>41</v>
      </c>
      <c r="I7" s="27" t="s">
        <v>40</v>
      </c>
      <c r="J7" s="63" t="s">
        <v>41</v>
      </c>
      <c r="K7" s="64"/>
      <c r="L7" s="65" t="s">
        <v>21</v>
      </c>
      <c r="M7" s="15"/>
      <c r="N7" s="24" t="s">
        <v>27</v>
      </c>
      <c r="O7" s="24" t="s">
        <v>29</v>
      </c>
      <c r="P7" s="24" t="s">
        <v>45</v>
      </c>
      <c r="Q7" s="23" t="s">
        <v>28</v>
      </c>
    </row>
    <row r="8" spans="1:17" ht="12.75">
      <c r="A8" s="20"/>
      <c r="B8" s="24"/>
      <c r="C8" s="66"/>
      <c r="D8" s="67"/>
      <c r="E8" s="46"/>
      <c r="F8" s="68"/>
      <c r="G8" s="69"/>
      <c r="H8" s="70"/>
      <c r="I8" s="46"/>
      <c r="J8" s="71"/>
      <c r="K8" s="72"/>
      <c r="L8" s="73"/>
      <c r="M8" s="6"/>
      <c r="N8" s="17"/>
      <c r="O8" s="24"/>
      <c r="P8" s="24"/>
      <c r="Q8" s="24"/>
    </row>
    <row r="9" spans="1:19" s="57" customFormat="1" ht="12.75">
      <c r="A9" s="20" t="s">
        <v>3</v>
      </c>
      <c r="B9" s="88">
        <v>0.1</v>
      </c>
      <c r="C9" s="89">
        <v>85</v>
      </c>
      <c r="D9" s="90">
        <v>14</v>
      </c>
      <c r="E9" s="25"/>
      <c r="F9" s="91">
        <v>85</v>
      </c>
      <c r="G9" s="92"/>
      <c r="H9" s="25"/>
      <c r="I9" s="93">
        <v>1000</v>
      </c>
      <c r="J9" s="25">
        <v>84.5</v>
      </c>
      <c r="K9" s="89">
        <v>85</v>
      </c>
      <c r="L9" s="94">
        <f aca="true" t="shared" si="0" ref="L9:L19">K9-C9</f>
        <v>0</v>
      </c>
      <c r="M9" s="55"/>
      <c r="N9" s="48">
        <v>1.85</v>
      </c>
      <c r="O9" s="29">
        <v>1.85</v>
      </c>
      <c r="P9" s="17" t="s">
        <v>54</v>
      </c>
      <c r="Q9" s="25">
        <v>17.3080815868627</v>
      </c>
      <c r="R9" s="56"/>
      <c r="S9" s="56"/>
    </row>
    <row r="10" spans="1:19" ht="12.75">
      <c r="A10" s="20" t="s">
        <v>4</v>
      </c>
      <c r="B10" s="88">
        <v>0.1</v>
      </c>
      <c r="C10" s="95">
        <v>11</v>
      </c>
      <c r="D10" s="90"/>
      <c r="E10" s="25"/>
      <c r="F10" s="91"/>
      <c r="G10" s="92">
        <v>23</v>
      </c>
      <c r="H10" s="25">
        <v>12</v>
      </c>
      <c r="I10" s="93"/>
      <c r="J10" s="96"/>
      <c r="K10" s="95">
        <v>11</v>
      </c>
      <c r="L10" s="94">
        <f t="shared" si="0"/>
        <v>0</v>
      </c>
      <c r="M10" s="26"/>
      <c r="N10" s="47">
        <v>0.08</v>
      </c>
      <c r="O10" s="29">
        <v>0.2</v>
      </c>
      <c r="P10" s="17" t="s">
        <v>51</v>
      </c>
      <c r="Q10" s="25">
        <v>16.2718390328724</v>
      </c>
      <c r="R10" s="28"/>
      <c r="S10" s="28"/>
    </row>
    <row r="11" spans="1:19" ht="12.75">
      <c r="A11" s="20" t="s">
        <v>5</v>
      </c>
      <c r="B11" s="88">
        <v>0.1</v>
      </c>
      <c r="C11" s="95">
        <v>9</v>
      </c>
      <c r="D11" s="97">
        <v>374</v>
      </c>
      <c r="E11" s="98"/>
      <c r="F11" s="98">
        <v>9</v>
      </c>
      <c r="G11" s="98">
        <v>4250</v>
      </c>
      <c r="H11" s="98">
        <v>8</v>
      </c>
      <c r="I11" s="98"/>
      <c r="J11" s="98"/>
      <c r="K11" s="99">
        <v>9</v>
      </c>
      <c r="L11" s="94">
        <f t="shared" si="0"/>
        <v>0</v>
      </c>
      <c r="M11" s="26"/>
      <c r="N11" s="47"/>
      <c r="O11" s="29"/>
      <c r="P11" s="24"/>
      <c r="Q11" s="25">
        <v>47.94197739467409</v>
      </c>
      <c r="R11" s="28"/>
      <c r="S11" s="28"/>
    </row>
    <row r="12" spans="1:19" ht="12.75">
      <c r="A12" s="20" t="s">
        <v>6</v>
      </c>
      <c r="B12" s="88">
        <v>10</v>
      </c>
      <c r="C12" s="95">
        <v>151.5</v>
      </c>
      <c r="D12" s="90"/>
      <c r="E12" s="25"/>
      <c r="F12" s="91"/>
      <c r="G12" s="93">
        <v>4</v>
      </c>
      <c r="H12" s="25">
        <v>151.5</v>
      </c>
      <c r="I12" s="93"/>
      <c r="J12" s="100"/>
      <c r="K12" s="95">
        <v>151.5</v>
      </c>
      <c r="L12" s="94">
        <f t="shared" si="0"/>
        <v>0</v>
      </c>
      <c r="M12" s="26"/>
      <c r="N12" s="47">
        <v>3.5</v>
      </c>
      <c r="O12" s="29">
        <v>8</v>
      </c>
      <c r="P12" s="24"/>
      <c r="Q12" s="25">
        <v>4.972031777898246</v>
      </c>
      <c r="R12" s="28"/>
      <c r="S12" s="28"/>
    </row>
    <row r="13" spans="1:19" ht="12.75">
      <c r="A13" s="20" t="s">
        <v>7</v>
      </c>
      <c r="B13" s="101">
        <v>0.15</v>
      </c>
      <c r="C13" s="95">
        <v>408</v>
      </c>
      <c r="D13" s="90"/>
      <c r="E13" s="25"/>
      <c r="F13" s="91"/>
      <c r="G13" s="93"/>
      <c r="H13" s="25"/>
      <c r="I13" s="93">
        <v>518</v>
      </c>
      <c r="J13" s="100">
        <v>408</v>
      </c>
      <c r="K13" s="95">
        <v>408</v>
      </c>
      <c r="L13" s="94">
        <f t="shared" si="0"/>
        <v>0</v>
      </c>
      <c r="M13" s="26"/>
      <c r="N13" s="49" t="s">
        <v>47</v>
      </c>
      <c r="O13" s="29">
        <v>16.8</v>
      </c>
      <c r="P13" s="24"/>
      <c r="Q13" s="25">
        <v>6.094553858495071</v>
      </c>
      <c r="R13" s="28"/>
      <c r="S13" s="28"/>
    </row>
    <row r="14" spans="1:19" ht="12.75">
      <c r="A14" s="20" t="s">
        <v>8</v>
      </c>
      <c r="B14" s="102">
        <v>0.01</v>
      </c>
      <c r="C14" s="95">
        <v>62.35</v>
      </c>
      <c r="D14" s="90"/>
      <c r="E14" s="25"/>
      <c r="F14" s="91"/>
      <c r="G14" s="92">
        <v>43</v>
      </c>
      <c r="H14" s="25">
        <v>62.35</v>
      </c>
      <c r="I14" s="93"/>
      <c r="J14" s="100"/>
      <c r="K14" s="95">
        <v>62.35</v>
      </c>
      <c r="L14" s="94">
        <f t="shared" si="0"/>
        <v>0</v>
      </c>
      <c r="M14" s="26"/>
      <c r="N14" s="50" t="s">
        <v>48</v>
      </c>
      <c r="O14" s="29">
        <v>3.12</v>
      </c>
      <c r="P14" s="24"/>
      <c r="Q14" s="25">
        <v>4.32439913029942</v>
      </c>
      <c r="R14" s="28"/>
      <c r="S14" s="28"/>
    </row>
    <row r="15" spans="1:19" ht="12.75">
      <c r="A15" s="20" t="s">
        <v>9</v>
      </c>
      <c r="B15" s="88">
        <v>5</v>
      </c>
      <c r="C15" s="95">
        <v>2805</v>
      </c>
      <c r="D15" s="90"/>
      <c r="E15" s="25"/>
      <c r="F15" s="91"/>
      <c r="G15" s="92">
        <v>4</v>
      </c>
      <c r="H15" s="25">
        <v>2805</v>
      </c>
      <c r="I15" s="93"/>
      <c r="J15" s="100"/>
      <c r="K15" s="95">
        <v>2805</v>
      </c>
      <c r="L15" s="94">
        <f t="shared" si="0"/>
        <v>0</v>
      </c>
      <c r="M15" s="26"/>
      <c r="N15" s="47">
        <v>513</v>
      </c>
      <c r="O15" s="29">
        <v>631</v>
      </c>
      <c r="P15" s="24"/>
      <c r="Q15" s="25">
        <v>4.009848275844193</v>
      </c>
      <c r="R15" s="28"/>
      <c r="S15" s="28"/>
    </row>
    <row r="16" spans="1:19" ht="12.75">
      <c r="A16" s="20" t="s">
        <v>10</v>
      </c>
      <c r="B16" s="88">
        <v>0.1</v>
      </c>
      <c r="C16" s="95">
        <v>80</v>
      </c>
      <c r="D16" s="90"/>
      <c r="E16" s="25"/>
      <c r="F16" s="91"/>
      <c r="G16" s="92">
        <v>10</v>
      </c>
      <c r="H16" s="25">
        <v>86</v>
      </c>
      <c r="I16" s="93"/>
      <c r="J16" s="100"/>
      <c r="K16" s="95">
        <v>80</v>
      </c>
      <c r="L16" s="94">
        <f t="shared" si="0"/>
        <v>0</v>
      </c>
      <c r="M16" s="26"/>
      <c r="N16" s="47"/>
      <c r="O16" s="52" t="s">
        <v>50</v>
      </c>
      <c r="P16" s="29" t="s">
        <v>52</v>
      </c>
      <c r="Q16" s="25">
        <v>14.303355346699085</v>
      </c>
      <c r="R16" s="28"/>
      <c r="S16" s="28"/>
    </row>
    <row r="17" spans="1:19" ht="12.75">
      <c r="A17" s="20" t="s">
        <v>11</v>
      </c>
      <c r="B17" s="88">
        <v>0.1</v>
      </c>
      <c r="C17" s="95">
        <v>41.5</v>
      </c>
      <c r="D17" s="90"/>
      <c r="E17" s="25"/>
      <c r="F17" s="91"/>
      <c r="G17" s="92">
        <v>15</v>
      </c>
      <c r="H17" s="25">
        <v>42</v>
      </c>
      <c r="I17" s="93"/>
      <c r="J17" s="100"/>
      <c r="K17" s="95">
        <v>41.5</v>
      </c>
      <c r="L17" s="94">
        <f t="shared" si="0"/>
        <v>0</v>
      </c>
      <c r="M17" s="26"/>
      <c r="N17" s="47"/>
      <c r="O17" s="29">
        <v>10</v>
      </c>
      <c r="P17" s="24"/>
      <c r="Q17" s="25">
        <v>4.54724914373902</v>
      </c>
      <c r="R17" s="28"/>
      <c r="S17" s="28"/>
    </row>
    <row r="18" spans="1:19" ht="12.75">
      <c r="A18" s="20" t="s">
        <v>12</v>
      </c>
      <c r="B18" s="88">
        <v>0.1</v>
      </c>
      <c r="C18" s="95">
        <v>17</v>
      </c>
      <c r="D18" s="90"/>
      <c r="E18" s="25"/>
      <c r="F18" s="91"/>
      <c r="G18" s="92">
        <v>30</v>
      </c>
      <c r="H18" s="25">
        <v>17.5</v>
      </c>
      <c r="I18" s="93"/>
      <c r="J18" s="100"/>
      <c r="K18" s="95">
        <v>17</v>
      </c>
      <c r="L18" s="94">
        <f>K18-C18</f>
        <v>0</v>
      </c>
      <c r="M18" s="26"/>
      <c r="N18" s="47">
        <v>0.1</v>
      </c>
      <c r="O18" s="29">
        <v>0.45</v>
      </c>
      <c r="P18" s="53" t="s">
        <v>52</v>
      </c>
      <c r="Q18" s="25">
        <v>10.598925396071445</v>
      </c>
      <c r="R18" s="28"/>
      <c r="S18" s="28"/>
    </row>
    <row r="19" spans="1:19" ht="12.75">
      <c r="A19" s="20" t="s">
        <v>13</v>
      </c>
      <c r="B19" s="88">
        <v>0.01</v>
      </c>
      <c r="C19" s="95">
        <v>77</v>
      </c>
      <c r="D19" s="90"/>
      <c r="E19" s="25"/>
      <c r="F19" s="103"/>
      <c r="G19" s="92">
        <v>3</v>
      </c>
      <c r="H19" s="104">
        <v>78</v>
      </c>
      <c r="I19" s="105"/>
      <c r="J19" s="100"/>
      <c r="K19" s="95">
        <v>77</v>
      </c>
      <c r="L19" s="106">
        <f t="shared" si="0"/>
        <v>0</v>
      </c>
      <c r="M19" s="30"/>
      <c r="N19" s="47">
        <v>2.8</v>
      </c>
      <c r="O19" s="29">
        <v>2.65</v>
      </c>
      <c r="P19" s="54" t="s">
        <v>53</v>
      </c>
      <c r="Q19" s="25">
        <v>7.381983201294922</v>
      </c>
      <c r="R19" s="28"/>
      <c r="S19" s="28"/>
    </row>
    <row r="20" spans="1:17" ht="12.75">
      <c r="A20" s="107" t="s">
        <v>71</v>
      </c>
      <c r="B20" s="108" t="s">
        <v>14</v>
      </c>
      <c r="C20" s="109">
        <v>101.5</v>
      </c>
      <c r="D20" s="110">
        <v>33</v>
      </c>
      <c r="E20" s="111"/>
      <c r="F20" s="112">
        <v>101.5</v>
      </c>
      <c r="G20" s="113">
        <v>1500</v>
      </c>
      <c r="H20" s="114">
        <v>101.5</v>
      </c>
      <c r="I20" s="115"/>
      <c r="J20" s="116"/>
      <c r="K20" s="109">
        <v>101.5</v>
      </c>
      <c r="L20" s="117">
        <f>K20-C20</f>
        <v>0</v>
      </c>
      <c r="M20" s="30"/>
      <c r="N20" s="48"/>
      <c r="O20" s="17"/>
      <c r="P20" s="27"/>
      <c r="Q20" s="24"/>
    </row>
    <row r="21" spans="1:17" ht="13.5" thickBot="1">
      <c r="A21" s="2"/>
      <c r="B21" s="31"/>
      <c r="C21" s="74"/>
      <c r="D21" s="75"/>
      <c r="E21" s="76"/>
      <c r="F21" s="77"/>
      <c r="G21" s="78"/>
      <c r="H21" s="79"/>
      <c r="I21" s="80"/>
      <c r="J21" s="81"/>
      <c r="K21" s="82"/>
      <c r="L21" s="83"/>
      <c r="M21" s="32"/>
      <c r="N21" s="17"/>
      <c r="O21" s="24"/>
      <c r="P21" s="46"/>
      <c r="Q21" s="24"/>
    </row>
    <row r="22" spans="1:17" ht="13.5" thickBot="1">
      <c r="A22" s="33"/>
      <c r="B22" s="6"/>
      <c r="C22" s="34"/>
      <c r="D22" s="6"/>
      <c r="E22" s="6"/>
      <c r="F22" s="35"/>
      <c r="G22" s="36"/>
      <c r="H22" s="37"/>
      <c r="I22" s="6"/>
      <c r="J22" s="30"/>
      <c r="K22" s="34"/>
      <c r="L22" s="34"/>
      <c r="M22" s="34"/>
      <c r="N22" s="6"/>
      <c r="O22" s="6"/>
      <c r="P22" s="6"/>
      <c r="Q22" s="6"/>
    </row>
    <row r="23" spans="1:17" ht="12.75">
      <c r="A23" s="133" t="s">
        <v>74</v>
      </c>
      <c r="B23" s="135"/>
      <c r="D23" s="133" t="s">
        <v>76</v>
      </c>
      <c r="E23" s="134"/>
      <c r="F23" s="134"/>
      <c r="G23" s="134"/>
      <c r="H23" s="134"/>
      <c r="I23" s="135"/>
      <c r="J23" s="6"/>
      <c r="K23" s="136">
        <v>9624.86</v>
      </c>
      <c r="L23" s="137"/>
      <c r="M23" s="38"/>
      <c r="N23" s="133" t="s">
        <v>42</v>
      </c>
      <c r="O23" s="134"/>
      <c r="P23" s="134"/>
      <c r="Q23" s="135"/>
    </row>
    <row r="24" spans="1:17" ht="13.5" thickBot="1">
      <c r="A24" s="130" t="s">
        <v>75</v>
      </c>
      <c r="B24" s="132"/>
      <c r="D24" s="130" t="s">
        <v>77</v>
      </c>
      <c r="E24" s="131"/>
      <c r="F24" s="131"/>
      <c r="G24" s="131"/>
      <c r="H24" s="131"/>
      <c r="I24" s="132"/>
      <c r="J24" s="39"/>
      <c r="K24" s="138"/>
      <c r="L24" s="139"/>
      <c r="M24" s="39"/>
      <c r="N24" s="124" t="s">
        <v>46</v>
      </c>
      <c r="O24" s="125"/>
      <c r="P24" s="125"/>
      <c r="Q24" s="126"/>
    </row>
    <row r="25" spans="1:17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9"/>
      <c r="N25" s="130" t="s">
        <v>49</v>
      </c>
      <c r="O25" s="131"/>
      <c r="P25" s="131"/>
      <c r="Q25" s="132"/>
    </row>
    <row r="26" spans="1:13" ht="12.75">
      <c r="A26" s="127" t="s">
        <v>73</v>
      </c>
      <c r="B26" s="128"/>
      <c r="C26" s="128"/>
      <c r="D26" s="128"/>
      <c r="E26" s="128"/>
      <c r="F26" s="128"/>
      <c r="G26" s="128"/>
      <c r="H26" s="129"/>
      <c r="M26" s="40"/>
    </row>
    <row r="27" spans="1:17" s="7" customFormat="1" ht="12.75">
      <c r="A27" s="118" t="s">
        <v>43</v>
      </c>
      <c r="B27" s="119"/>
      <c r="C27" s="119"/>
      <c r="D27" s="119"/>
      <c r="E27" s="119"/>
      <c r="F27" s="119"/>
      <c r="G27" s="119"/>
      <c r="H27" s="120"/>
      <c r="J27" s="4"/>
      <c r="K27" s="4"/>
      <c r="L27" s="4"/>
      <c r="N27" s="4"/>
      <c r="O27" s="4"/>
      <c r="P27" s="4"/>
      <c r="Q27" s="4"/>
    </row>
    <row r="28" spans="1:9" ht="13.5" thickBot="1">
      <c r="A28" s="121" t="s">
        <v>44</v>
      </c>
      <c r="B28" s="122"/>
      <c r="C28" s="122"/>
      <c r="D28" s="122"/>
      <c r="E28" s="122"/>
      <c r="F28" s="122"/>
      <c r="G28" s="122"/>
      <c r="H28" s="123"/>
      <c r="I28" s="41"/>
    </row>
    <row r="29" ht="12.75" customHeight="1"/>
    <row r="30" ht="12.75">
      <c r="N30" s="58"/>
    </row>
    <row r="32" spans="2:5" ht="12.75">
      <c r="B32" s="24"/>
      <c r="C32" s="24" t="s">
        <v>55</v>
      </c>
      <c r="D32" s="24" t="s">
        <v>56</v>
      </c>
      <c r="E32" s="24" t="s">
        <v>57</v>
      </c>
    </row>
    <row r="33" spans="2:5" ht="12.75">
      <c r="B33" s="24" t="s">
        <v>58</v>
      </c>
      <c r="C33" s="24">
        <v>286</v>
      </c>
      <c r="D33" s="84">
        <f>K9</f>
        <v>85</v>
      </c>
      <c r="E33" s="85">
        <f>C33*D33</f>
        <v>24310</v>
      </c>
    </row>
    <row r="34" spans="2:5" ht="12.75">
      <c r="B34" s="24" t="s">
        <v>59</v>
      </c>
      <c r="C34" s="24">
        <v>134</v>
      </c>
      <c r="D34" s="84">
        <f>K10</f>
        <v>11</v>
      </c>
      <c r="E34" s="85">
        <f aca="true" t="shared" si="1" ref="E34:E42">C34*D34</f>
        <v>1474</v>
      </c>
    </row>
    <row r="35" spans="2:5" ht="12.75">
      <c r="B35" s="24" t="s">
        <v>60</v>
      </c>
      <c r="C35" s="24">
        <v>2226</v>
      </c>
      <c r="D35" s="84">
        <f>K11</f>
        <v>9</v>
      </c>
      <c r="E35" s="85">
        <f t="shared" si="1"/>
        <v>20034</v>
      </c>
    </row>
    <row r="36" spans="2:5" ht="12.75">
      <c r="B36" s="24" t="s">
        <v>61</v>
      </c>
      <c r="C36" s="24">
        <v>5</v>
      </c>
      <c r="D36" s="84">
        <f>K12</f>
        <v>151.5</v>
      </c>
      <c r="E36" s="85">
        <f t="shared" si="1"/>
        <v>757.5</v>
      </c>
    </row>
    <row r="37" spans="2:5" ht="12.75">
      <c r="B37" s="24" t="s">
        <v>62</v>
      </c>
      <c r="C37" s="24">
        <v>22</v>
      </c>
      <c r="D37" s="84">
        <f>K13</f>
        <v>408</v>
      </c>
      <c r="E37" s="85">
        <f t="shared" si="1"/>
        <v>8976</v>
      </c>
    </row>
    <row r="38" spans="2:5" ht="12.75">
      <c r="B38" s="24" t="s">
        <v>63</v>
      </c>
      <c r="C38" s="24">
        <v>35</v>
      </c>
      <c r="D38" s="84">
        <f>K18</f>
        <v>17</v>
      </c>
      <c r="E38" s="85">
        <f t="shared" si="1"/>
        <v>595</v>
      </c>
    </row>
    <row r="39" spans="2:5" ht="12.75">
      <c r="B39" s="24" t="s">
        <v>64</v>
      </c>
      <c r="C39" s="24">
        <v>9</v>
      </c>
      <c r="D39" s="84">
        <f>K15</f>
        <v>2805</v>
      </c>
      <c r="E39" s="85">
        <f t="shared" si="1"/>
        <v>25245</v>
      </c>
    </row>
    <row r="40" spans="2:5" ht="12.75">
      <c r="B40" s="24" t="s">
        <v>65</v>
      </c>
      <c r="C40" s="24">
        <v>41</v>
      </c>
      <c r="D40" s="84">
        <f>K16</f>
        <v>80</v>
      </c>
      <c r="E40" s="85">
        <f t="shared" si="1"/>
        <v>3280</v>
      </c>
    </row>
    <row r="41" spans="2:5" ht="12.75">
      <c r="B41" s="24" t="s">
        <v>66</v>
      </c>
      <c r="C41" s="24">
        <v>19</v>
      </c>
      <c r="D41" s="84">
        <f>K17</f>
        <v>41.5</v>
      </c>
      <c r="E41" s="85">
        <f t="shared" si="1"/>
        <v>788.5</v>
      </c>
    </row>
    <row r="42" spans="2:5" ht="12.75">
      <c r="B42" s="24" t="s">
        <v>67</v>
      </c>
      <c r="C42" s="24">
        <v>73</v>
      </c>
      <c r="D42" s="84">
        <f>K14</f>
        <v>62.35</v>
      </c>
      <c r="E42" s="85">
        <f t="shared" si="1"/>
        <v>4551.55</v>
      </c>
    </row>
    <row r="43" spans="2:5" ht="12.75">
      <c r="B43" s="24" t="s">
        <v>68</v>
      </c>
      <c r="C43" s="24">
        <v>81</v>
      </c>
      <c r="D43" s="84">
        <f>K19</f>
        <v>77</v>
      </c>
      <c r="E43" s="85">
        <f>C43*D43</f>
        <v>6237</v>
      </c>
    </row>
    <row r="44" spans="2:5" ht="12.75">
      <c r="B44" s="24" t="s">
        <v>69</v>
      </c>
      <c r="C44" s="24"/>
      <c r="D44" s="24"/>
      <c r="E44" s="85">
        <f>SUM(E33:E43)</f>
        <v>96248.55</v>
      </c>
    </row>
    <row r="45" spans="2:5" ht="12.75">
      <c r="B45" s="24"/>
      <c r="C45" s="24"/>
      <c r="D45" s="86" t="s">
        <v>70</v>
      </c>
      <c r="E45" s="87">
        <f>E44/100*10</f>
        <v>9624.855</v>
      </c>
    </row>
  </sheetData>
  <sheetProtection/>
  <mergeCells count="17">
    <mergeCell ref="D24:I24"/>
    <mergeCell ref="N4:Q4"/>
    <mergeCell ref="D5:F5"/>
    <mergeCell ref="G5:J5"/>
    <mergeCell ref="N5:P5"/>
    <mergeCell ref="G6:H6"/>
    <mergeCell ref="I6:J6"/>
    <mergeCell ref="A27:H27"/>
    <mergeCell ref="A28:H28"/>
    <mergeCell ref="N24:Q24"/>
    <mergeCell ref="A26:H26"/>
    <mergeCell ref="N25:Q25"/>
    <mergeCell ref="N23:Q23"/>
    <mergeCell ref="A23:B23"/>
    <mergeCell ref="D23:I23"/>
    <mergeCell ref="K23:L24"/>
    <mergeCell ref="A24:B24"/>
  </mergeCells>
  <printOptions/>
  <pageMargins left="0.7086614173228347" right="0" top="0" bottom="0" header="0.31496062992125984" footer="0.31496062992125984"/>
  <pageSetup horizontalDpi="200" verticalDpi="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Assuria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Mahabiersingh, Petty (319)</dc:creator>
  <cp:keywords/>
  <dc:description/>
  <cp:lastModifiedBy>Bies de, Stephanie (380)</cp:lastModifiedBy>
  <cp:lastPrinted>2018-11-05T15:55:21Z</cp:lastPrinted>
  <dcterms:created xsi:type="dcterms:W3CDTF">2015-11-18T17:11:43Z</dcterms:created>
  <dcterms:modified xsi:type="dcterms:W3CDTF">2019-02-12T12:19:53Z</dcterms:modified>
  <cp:category/>
  <cp:version/>
  <cp:contentType/>
  <cp:contentStatus/>
</cp:coreProperties>
</file>